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9\"/>
    </mc:Choice>
  </mc:AlternateContent>
  <bookViews>
    <workbookView xWindow="0" yWindow="0" windowWidth="19092" windowHeight="12768" activeTab="1"/>
  </bookViews>
  <sheets>
    <sheet name="Model" sheetId="1" r:id="rId1"/>
    <sheet name="Strategy B8" sheetId="5" r:id="rId2"/>
    <sheet name="treeCalc_1" sheetId="4" state="hidden" r:id="rId3"/>
  </sheets>
  <definedNames>
    <definedName name="MF_MarkerListIsResource_1" hidden="1">FALSE</definedName>
    <definedName name="MF_MarkerListIsResource_2" hidden="1">FALSE</definedName>
    <definedName name="MF_MarkerListIsResource_3" hidden="1">FALSE</definedName>
    <definedName name="MF_MarkerListIsResource_4" hidden="1">FALSE</definedName>
    <definedName name="MF_MarkerListIsResource_5" hidden="1">FALSE</definedName>
    <definedName name="MF_MarkerListIsResource_6" hidden="1">FALSE</definedName>
    <definedName name="MF_MarkerListIsResource_7" hidden="1">FALSE</definedName>
    <definedName name="MindFMapsExist" hidden="1">TRUE</definedName>
    <definedName name="PalisadeReportWorkbookCreatedBy">"PrecisionTree"</definedName>
    <definedName name="PalisadeReportWorksheetCreatedBy" localSheetId="1">"PrecisionTree"</definedName>
    <definedName name="PTree_SensitivityAnalysis_AnalysisType" hidden="1">0</definedName>
    <definedName name="PTree_SensitivityAnalysis_GraphsDisplayPercentageChange" hidden="1">FALSE</definedName>
    <definedName name="PTree_SensitivityAnalysis_IncludeSensitivityGraph" hidden="1">FALSE</definedName>
    <definedName name="PTree_SensitivityAnalysis_IncludeSpiderGraph" hidden="1">TRUE</definedName>
    <definedName name="PTree_SensitivityAnalysis_IncludeStrategyRegion" hidden="1">TRUE</definedName>
    <definedName name="PTree_SensitivityAnalysis_IncludeTornadoGraph" hidden="1">TRUE</definedName>
    <definedName name="PTree_SensitivityAnalysis_Inputs_1_AlternateCellLabel" hidden="1">""</definedName>
    <definedName name="PTree_SensitivityAnalysis_Inputs_1_BaseValueIsAutomatic" hidden="1">TRUE</definedName>
    <definedName name="PTree_SensitivityAnalysis_Inputs_1_MaintainProbabilityNormalization" hidden="1">FALSE</definedName>
    <definedName name="PTree_SensitivityAnalysis_Inputs_1_ManualBaseValue" hidden="1">0</definedName>
    <definedName name="PTree_SensitivityAnalysis_Inputs_1_Maximum" hidden="1">0.5</definedName>
    <definedName name="PTree_SensitivityAnalysis_Inputs_1_Minimum" hidden="1">0.25</definedName>
    <definedName name="PTree_SensitivityAnalysis_Inputs_1_OneWayAnalysis" hidden="1">1</definedName>
    <definedName name="PTree_SensitivityAnalysis_Inputs_1_Steps" hidden="1">6</definedName>
    <definedName name="PTree_SensitivityAnalysis_Inputs_1_TwoWayAnalysis" hidden="1">0</definedName>
    <definedName name="PTree_SensitivityAnalysis_Inputs_1_VariationMethod" hidden="1">2</definedName>
    <definedName name="PTree_SensitivityAnalysis_Inputs_1_VaryCell" hidden="1">Model!$B$8</definedName>
    <definedName name="PTree_SensitivityAnalysis_Inputs_Count" hidden="1">1</definedName>
    <definedName name="PTree_SensitivityAnalysis_Output_AlternateCellLabel" hidden="1">""</definedName>
    <definedName name="PTree_SensitivityAnalysis_Output_Model" hidden="1">PTreeObjectReference(PTDecisionTree_1,treeCalc_1!$A$1)</definedName>
    <definedName name="PTree_SensitivityAnalysis_Output_OutputType" hidden="1">1</definedName>
    <definedName name="PTree_SensitivityAnalysis_Output_StartingNode" hidden="1">PTreeObjectReference(NULL,NULL)</definedName>
    <definedName name="PTree_SensitivityAnalysis_UpdateDisplay" hidden="1">FALSE</definedName>
    <definedName name="treeList" hidden="1">"10000000000000000000000000000000000000000000000000000000000000000000000000000000000000000000000000000000000000000000000000000000000000000000000000000000000000000000000000000000000000000000000000000000"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9" i="1"/>
  <c r="C18" i="1" l="1"/>
  <c r="K16" i="4" s="1"/>
  <c r="C16" i="1"/>
  <c r="K15" i="4" s="1"/>
  <c r="C12" i="1"/>
  <c r="K14" i="4" s="1"/>
  <c r="B15" i="1"/>
  <c r="J12" i="4" s="1"/>
  <c r="O12" i="4"/>
  <c r="J13" i="4"/>
  <c r="K11" i="4"/>
  <c r="J11" i="4"/>
  <c r="O11" i="4"/>
  <c r="B11" i="4"/>
  <c r="B2" i="4"/>
  <c r="D9" i="1"/>
  <c r="C17" i="1" s="1"/>
  <c r="J15" i="4" s="1"/>
  <c r="D10" i="1"/>
  <c r="C19" i="1" s="1"/>
  <c r="J16" i="4" s="1"/>
  <c r="D8" i="1"/>
  <c r="C13" i="1" s="1"/>
  <c r="J14" i="4" s="1"/>
  <c r="F2" i="4"/>
  <c r="C23" i="1"/>
  <c r="C15" i="1"/>
  <c r="B14" i="1"/>
  <c r="D19" i="1"/>
  <c r="D12" i="1"/>
  <c r="D18" i="1"/>
  <c r="B22" i="1"/>
  <c r="D17" i="1"/>
  <c r="B21" i="1"/>
  <c r="D16" i="1"/>
  <c r="C22" i="1"/>
  <c r="D13" i="1"/>
  <c r="A15" i="4"/>
  <c r="A13" i="4"/>
  <c r="A14" i="4"/>
  <c r="A16" i="4"/>
  <c r="A11" i="4"/>
  <c r="A12" i="4"/>
</calcChain>
</file>

<file path=xl/sharedStrings.xml><?xml version="1.0" encoding="utf-8"?>
<sst xmlns="http://schemas.openxmlformats.org/spreadsheetml/2006/main" count="109" uniqueCount="78">
  <si>
    <t>Probability</t>
  </si>
  <si>
    <t>Fixed cost</t>
  </si>
  <si>
    <t>Sales volume</t>
  </si>
  <si>
    <t>Unit margin</t>
  </si>
  <si>
    <t>Market</t>
  </si>
  <si>
    <t>Great</t>
  </si>
  <si>
    <t>Fair</t>
  </si>
  <si>
    <t>Awful</t>
  </si>
  <si>
    <t>Acme single-stage new product decision</t>
  </si>
  <si>
    <t>Inputs</t>
  </si>
  <si>
    <t>Name</t>
  </si>
  <si>
    <t>SheetRef</t>
  </si>
  <si>
    <t>GenInfo</t>
  </si>
  <si>
    <t>Def. Link</t>
  </si>
  <si>
    <t>EXT REFS</t>
  </si>
  <si>
    <t>Def. Form</t>
  </si>
  <si>
    <t>Calc Macro</t>
  </si>
  <si>
    <t>Highest#</t>
  </si>
  <si>
    <t>Ptree1 Compatibility</t>
  </si>
  <si>
    <t>Eval. Function</t>
  </si>
  <si>
    <t>Creation Version</t>
  </si>
  <si>
    <t>Required Version</t>
  </si>
  <si>
    <t>Recommended Version</t>
  </si>
  <si>
    <t>Last Modified By Version</t>
  </si>
  <si>
    <t>Output Label</t>
  </si>
  <si>
    <t>Output Value NF</t>
  </si>
  <si>
    <t>Output Prob NF</t>
  </si>
  <si>
    <t>Input Value NF</t>
  </si>
  <si>
    <t>Input Prob NF</t>
  </si>
  <si>
    <t>R-Value Ref.</t>
  </si>
  <si>
    <t>Anchor Cell</t>
  </si>
  <si>
    <t>Branch Name</t>
  </si>
  <si>
    <t>bformtype</t>
  </si>
  <si>
    <t>valformula</t>
  </si>
  <si>
    <t>pbformula</t>
  </si>
  <si>
    <t>distribution</t>
  </si>
  <si>
    <t>cumPayoffFunction</t>
  </si>
  <si>
    <t>link</t>
  </si>
  <si>
    <t>ENDNODEFORMULA</t>
  </si>
  <si>
    <t>VAL</t>
  </si>
  <si>
    <t>PB</t>
  </si>
  <si>
    <t>IntRefs</t>
  </si>
  <si>
    <t>RefRefs</t>
  </si>
  <si>
    <t>NodeNames</t>
  </si>
  <si>
    <t>Collapsed</t>
  </si>
  <si>
    <t>=</t>
  </si>
  <si>
    <t>6.2.0</t>
  </si>
  <si>
    <t>5.0.0</t>
  </si>
  <si>
    <t>&lt;NF&gt;</t>
  </si>
  <si>
    <t>Automatic</t>
  </si>
  <si>
    <t/>
  </si>
  <si>
    <t>DEFAULT</t>
  </si>
  <si>
    <t>0</t>
  </si>
  <si>
    <t>0,1,1,0,0,Exponential, 0,0,-1,0,-1,-1,.0001</t>
  </si>
  <si>
    <t>New Product Decision</t>
  </si>
  <si>
    <t>Continue with product?</t>
  </si>
  <si>
    <t>4,0,0,0,1,0,0</t>
  </si>
  <si>
    <t>2,0,0,2,2,3,0,0,0</t>
  </si>
  <si>
    <t>Yes</t>
  </si>
  <si>
    <t>No</t>
  </si>
  <si>
    <t>4,0,0,0,2,0,0</t>
  </si>
  <si>
    <t>1,0,0,3,4,5,6,1,0,0</t>
  </si>
  <si>
    <t>Net revenue</t>
  </si>
  <si>
    <t>#6</t>
  </si>
  <si>
    <t>#5</t>
  </si>
  <si>
    <t>#4</t>
  </si>
  <si>
    <t>#3</t>
  </si>
  <si>
    <t>#2</t>
  </si>
  <si>
    <t>#1</t>
  </si>
  <si>
    <t>Change (%)</t>
  </si>
  <si>
    <t>Value</t>
  </si>
  <si>
    <t>Input</t>
  </si>
  <si>
    <t>Strategy Region Data</t>
  </si>
  <si>
    <r>
      <t>Input:</t>
    </r>
    <r>
      <rPr>
        <sz val="8"/>
        <color theme="1"/>
        <rFont val="Tahoma"/>
        <family val="2"/>
      </rPr>
      <t xml:space="preserve"> Great (B8)</t>
    </r>
  </si>
  <si>
    <r>
      <t>Output:</t>
    </r>
    <r>
      <rPr>
        <sz val="8"/>
        <color theme="1"/>
        <rFont val="Tahoma"/>
        <family val="2"/>
      </rPr>
      <t xml:space="preserve"> Decision Tree 'New Product Decision' (Expected Value of Entire Model)</t>
    </r>
  </si>
  <si>
    <r>
      <t>Date:</t>
    </r>
    <r>
      <rPr>
        <sz val="8"/>
        <color theme="1"/>
        <rFont val="Tahoma"/>
        <family val="2"/>
      </rPr>
      <t xml:space="preserve"> Thursday, March 13, 2014 11:22:16 AM</t>
    </r>
  </si>
  <si>
    <r>
      <t>Performed By:</t>
    </r>
    <r>
      <rPr>
        <sz val="8"/>
        <color theme="1"/>
        <rFont val="Tahoma"/>
        <family val="2"/>
      </rPr>
      <t xml:space="preserve"> Chris</t>
    </r>
  </si>
  <si>
    <t>PrecisionTree Sensitivity Analysis - Strategy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</si>
</sst>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[&gt;0.00001]0.0###%;[=0]0.0%;0.00E+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00008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rgb="FF008000"/>
      <name val="Calibri"/>
      <family val="2"/>
      <scheme val="minor"/>
    </font>
    <font>
      <sz val="8"/>
      <color rgb="FF008000"/>
      <name val="Calibri"/>
      <family val="2"/>
      <scheme val="minor"/>
    </font>
    <font>
      <b/>
      <sz val="8"/>
      <color rgb="FF800000"/>
      <name val="Calibri"/>
      <family val="2"/>
      <scheme val="minor"/>
    </font>
    <font>
      <sz val="8"/>
      <color rgb="FF8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b/>
      <sz val="14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</fills>
  <borders count="21">
    <border>
      <left/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indexed="22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thin">
        <color indexed="22"/>
      </right>
      <top/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22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thin">
        <color indexed="22"/>
      </left>
      <right/>
      <top style="medium">
        <color indexed="64"/>
      </top>
      <bottom/>
      <diagonal/>
    </border>
    <border>
      <left/>
      <right style="thin">
        <color indexed="22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rgb="FF000000"/>
      </left>
      <right style="thin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2" fontId="0" fillId="0" borderId="0" xfId="0" applyNumberFormat="1"/>
    <xf numFmtId="164" fontId="0" fillId="0" borderId="0" xfId="0" applyNumberFormat="1"/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0" fillId="0" borderId="0" xfId="0" applyNumberFormat="1" applyAlignment="1">
      <alignment horizontal="left"/>
    </xf>
    <xf numFmtId="165" fontId="2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7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center"/>
    </xf>
    <xf numFmtId="164" fontId="0" fillId="0" borderId="0" xfId="0" applyNumberFormat="1" applyAlignment="1">
      <alignment horizontal="left"/>
    </xf>
    <xf numFmtId="164" fontId="4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2" fontId="0" fillId="2" borderId="0" xfId="0" applyNumberFormat="1" applyFill="1"/>
    <xf numFmtId="10" fontId="3" fillId="0" borderId="1" xfId="0" applyNumberFormat="1" applyFont="1" applyBorder="1" applyAlignment="1">
      <alignment horizontal="right" vertical="top"/>
    </xf>
    <xf numFmtId="164" fontId="3" fillId="0" borderId="2" xfId="0" applyNumberFormat="1" applyFont="1" applyBorder="1" applyAlignment="1">
      <alignment horizontal="right" vertical="top"/>
    </xf>
    <xf numFmtId="10" fontId="3" fillId="0" borderId="3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right" vertical="top"/>
    </xf>
    <xf numFmtId="0" fontId="8" fillId="0" borderId="4" xfId="0" applyNumberFormat="1" applyFont="1" applyBorder="1" applyAlignment="1">
      <alignment horizontal="center" vertical="top"/>
    </xf>
    <xf numFmtId="10" fontId="3" fillId="0" borderId="5" xfId="0" applyNumberFormat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10" fontId="3" fillId="0" borderId="6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0" fontId="8" fillId="0" borderId="7" xfId="0" applyNumberFormat="1" applyFont="1" applyBorder="1" applyAlignment="1">
      <alignment horizontal="center" vertical="top"/>
    </xf>
    <xf numFmtId="0" fontId="8" fillId="0" borderId="8" xfId="0" applyNumberFormat="1" applyFont="1" applyBorder="1" applyAlignment="1">
      <alignment horizontal="center"/>
    </xf>
    <xf numFmtId="0" fontId="8" fillId="0" borderId="9" xfId="0" applyNumberFormat="1" applyFont="1" applyBorder="1" applyAlignment="1">
      <alignment horizontal="center"/>
    </xf>
    <xf numFmtId="0" fontId="8" fillId="0" borderId="10" xfId="0" applyNumberFormat="1" applyFont="1" applyBorder="1" applyAlignment="1">
      <alignment horizontal="center"/>
    </xf>
    <xf numFmtId="0" fontId="8" fillId="0" borderId="11" xfId="0" applyNumberFormat="1" applyFont="1" applyBorder="1" applyAlignment="1">
      <alignment horizontal="left"/>
    </xf>
    <xf numFmtId="0" fontId="8" fillId="0" borderId="12" xfId="0" applyNumberFormat="1" applyFont="1" applyBorder="1" applyAlignment="1">
      <alignment horizontal="center"/>
    </xf>
    <xf numFmtId="0" fontId="8" fillId="0" borderId="13" xfId="0" applyNumberFormat="1" applyFont="1" applyBorder="1" applyAlignment="1">
      <alignment horizontal="center"/>
    </xf>
    <xf numFmtId="0" fontId="8" fillId="0" borderId="14" xfId="0" applyNumberFormat="1" applyFont="1" applyBorder="1" applyAlignment="1">
      <alignment horizontal="center"/>
    </xf>
    <xf numFmtId="0" fontId="8" fillId="0" borderId="15" xfId="0" applyNumberFormat="1" applyFont="1" applyBorder="1" applyAlignment="1">
      <alignment horizontal="center"/>
    </xf>
    <xf numFmtId="0" fontId="8" fillId="0" borderId="16" xfId="0" applyNumberFormat="1" applyFont="1" applyBorder="1" applyAlignment="1">
      <alignment horizontal="left"/>
    </xf>
    <xf numFmtId="0" fontId="9" fillId="0" borderId="17" xfId="0" applyFont="1" applyBorder="1" applyAlignment="1">
      <alignment horizontal="left"/>
    </xf>
    <xf numFmtId="0" fontId="9" fillId="0" borderId="18" xfId="0" applyFont="1" applyBorder="1" applyAlignment="1">
      <alignment horizontal="left"/>
    </xf>
    <xf numFmtId="0" fontId="9" fillId="3" borderId="19" xfId="0" quotePrefix="1" applyNumberFormat="1" applyFont="1" applyFill="1" applyBorder="1" applyAlignment="1">
      <alignment horizontal="left"/>
    </xf>
    <xf numFmtId="0" fontId="10" fillId="4" borderId="20" xfId="0" applyFont="1" applyFill="1" applyBorder="1"/>
    <xf numFmtId="0" fontId="11" fillId="4" borderId="20" xfId="0" applyFont="1" applyFill="1" applyBorder="1"/>
    <xf numFmtId="0" fontId="10" fillId="4" borderId="0" xfId="0" applyFont="1" applyFill="1" applyBorder="1"/>
    <xf numFmtId="0" fontId="11" fillId="4" borderId="0" xfId="0" applyFont="1" applyFill="1" applyBorder="1"/>
    <xf numFmtId="0" fontId="12" fillId="4" borderId="0" xfId="0" applyFont="1" applyFill="1" applyBorder="1"/>
    <xf numFmtId="0" fontId="12" fillId="4" borderId="0" xfId="0" quotePrefix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/>
              <a:t>Strategy Region of Decision Tree 'New Product Decision'</a:t>
            </a:r>
            <a:r>
              <a:rPr lang="en-US" sz="800" b="0" i="0" u="none" strike="noStrike" baseline="0">
                <a:solidFill>
                  <a:srgbClr val="000000"/>
                </a:solidFill>
                <a:latin typeface="+mn-lt"/>
                <a:ea typeface="+mn-lt"/>
                <a:cs typeface="+mn-lt"/>
              </a:rPr>
              <a:t>
Expected Value of Node 'Continue with product?' (B21)
With Variation of Great (B8) 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2.5700934579439252E-2"/>
          <c:y val="0.17946339847631665"/>
          <c:w val="0.83876168224299064"/>
          <c:h val="0.7252565771113656"/>
        </c:manualLayout>
      </c:layout>
      <c:scatterChart>
        <c:scatterStyle val="lineMarker"/>
        <c:varyColors val="0"/>
        <c:ser>
          <c:idx val="0"/>
          <c:order val="0"/>
          <c:tx>
            <c:v>Yes</c:v>
          </c:tx>
          <c:spPr>
            <a:ln w="25400">
              <a:solidFill>
                <a:srgbClr val="333399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'Strategy B8'!$C$32:$C$37</c:f>
              <c:numCache>
                <c:formatCode>0.00</c:formatCode>
                <c:ptCount val="6"/>
                <c:pt idx="0">
                  <c:v>0.25</c:v>
                </c:pt>
                <c:pt idx="1">
                  <c:v>0.3</c:v>
                </c:pt>
                <c:pt idx="2">
                  <c:v>0.35</c:v>
                </c:pt>
                <c:pt idx="3">
                  <c:v>0.4</c:v>
                </c:pt>
                <c:pt idx="4">
                  <c:v>0.45</c:v>
                </c:pt>
                <c:pt idx="5">
                  <c:v>0.5</c:v>
                </c:pt>
              </c:numCache>
            </c:numRef>
          </c:xVal>
          <c:yVal>
            <c:numRef>
              <c:f>'Strategy B8'!$E$32:$E$37</c:f>
              <c:numCache>
                <c:formatCode>"$"#,##0</c:formatCode>
                <c:ptCount val="6"/>
                <c:pt idx="0">
                  <c:v>-280.90909090909082</c:v>
                </c:pt>
                <c:pt idx="1">
                  <c:v>57.818181818181891</c:v>
                </c:pt>
                <c:pt idx="2">
                  <c:v>396.54545454545445</c:v>
                </c:pt>
                <c:pt idx="3">
                  <c:v>735.27272727272737</c:v>
                </c:pt>
                <c:pt idx="4">
                  <c:v>1074</c:v>
                </c:pt>
                <c:pt idx="5">
                  <c:v>1412.7272727272727</c:v>
                </c:pt>
              </c:numCache>
            </c:numRef>
          </c:yVal>
          <c:smooth val="0"/>
        </c:ser>
        <c:ser>
          <c:idx val="1"/>
          <c:order val="1"/>
          <c:tx>
            <c:v>No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xVal>
            <c:numRef>
              <c:f>'Strategy B8'!$C$32:$C$37</c:f>
              <c:numCache>
                <c:formatCode>0.00</c:formatCode>
                <c:ptCount val="6"/>
                <c:pt idx="0">
                  <c:v>0.25</c:v>
                </c:pt>
                <c:pt idx="1">
                  <c:v>0.3</c:v>
                </c:pt>
                <c:pt idx="2">
                  <c:v>0.35</c:v>
                </c:pt>
                <c:pt idx="3">
                  <c:v>0.4</c:v>
                </c:pt>
                <c:pt idx="4">
                  <c:v>0.45</c:v>
                </c:pt>
                <c:pt idx="5">
                  <c:v>0.5</c:v>
                </c:pt>
              </c:numCache>
            </c:numRef>
          </c:xVal>
          <c:yVal>
            <c:numRef>
              <c:f>'Strategy B8'!$G$32:$G$37</c:f>
              <c:numCache>
                <c:formatCode>"$"#,##0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0867632"/>
        <c:axId val="1060870376"/>
      </c:scatterChart>
      <c:valAx>
        <c:axId val="1060867632"/>
        <c:scaling>
          <c:orientation val="minMax"/>
          <c:max val="0.55000000000000004"/>
          <c:min val="0.2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Great (B8)</a:t>
                </a:r>
              </a:p>
            </c:rich>
          </c:tx>
          <c:layout>
            <c:manualLayout>
              <c:xMode val="edge"/>
              <c:yMode val="edge"/>
              <c:x val="0.39906542056074767"/>
              <c:y val="0.92128175101000731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800" b="0"/>
            </a:pPr>
            <a:endParaRPr lang="en-US"/>
          </a:p>
        </c:txPr>
        <c:crossAx val="1060870376"/>
        <c:crossesAt val="-1.0000000000000001E+300"/>
        <c:crossBetween val="midCat"/>
        <c:majorUnit val="0.05"/>
      </c:valAx>
      <c:valAx>
        <c:axId val="1060870376"/>
        <c:scaling>
          <c:orientation val="minMax"/>
          <c:max val="1600"/>
          <c:min val="-400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Expected Value</a:t>
                </a:r>
              </a:p>
            </c:rich>
          </c:tx>
          <c:layout/>
          <c:overlay val="0"/>
        </c:title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1060867632"/>
        <c:crossesAt val="-1.0000000000000001E+300"/>
        <c:crossBetween val="midCat"/>
        <c:majorUnit val="200"/>
      </c:valAx>
    </c:plotArea>
    <c:legend>
      <c:legendPos val="r"/>
      <c:layout/>
      <c:overlay val="0"/>
      <c:spPr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 w="25400"/>
  </c:spPr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242697</xdr:colOff>
      <xdr:row>17</xdr:row>
      <xdr:rowOff>185420</xdr:rowOff>
    </xdr:from>
    <xdr:to>
      <xdr:col>3</xdr:col>
      <xdr:colOff>127</xdr:colOff>
      <xdr:row>17</xdr:row>
      <xdr:rowOff>185420</xdr:rowOff>
    </xdr:to>
    <xdr:cxnSp macro="_xll.PtreeEvent_ObjectClick">
      <xdr:nvCxnSpPr>
        <xdr:cNvPr id="32" name="PTObj_DBranchHLine_1_6"/>
        <xdr:cNvCxnSpPr/>
      </xdr:nvCxnSpPr>
      <xdr:spPr>
        <a:xfrm>
          <a:off x="3395472" y="3423920"/>
          <a:ext cx="12909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90297</xdr:colOff>
      <xdr:row>13</xdr:row>
      <xdr:rowOff>180340</xdr:rowOff>
    </xdr:from>
    <xdr:to>
      <xdr:col>2</xdr:col>
      <xdr:colOff>242697</xdr:colOff>
      <xdr:row>17</xdr:row>
      <xdr:rowOff>185420</xdr:rowOff>
    </xdr:to>
    <xdr:cxnSp macro="_xll.PtreeEvent_ObjectClick">
      <xdr:nvCxnSpPr>
        <xdr:cNvPr id="31" name="PTObj_DBranchDLine_1_6"/>
        <xdr:cNvCxnSpPr/>
      </xdr:nvCxnSpPr>
      <xdr:spPr>
        <a:xfrm>
          <a:off x="3243072" y="2656840"/>
          <a:ext cx="152400" cy="7670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242697</xdr:colOff>
      <xdr:row>15</xdr:row>
      <xdr:rowOff>185420</xdr:rowOff>
    </xdr:from>
    <xdr:to>
      <xdr:col>3</xdr:col>
      <xdr:colOff>127</xdr:colOff>
      <xdr:row>15</xdr:row>
      <xdr:rowOff>185420</xdr:rowOff>
    </xdr:to>
    <xdr:cxnSp macro="_xll.PtreeEvent_ObjectClick">
      <xdr:nvCxnSpPr>
        <xdr:cNvPr id="28" name="PTObj_DBranchHLine_1_5"/>
        <xdr:cNvCxnSpPr/>
      </xdr:nvCxnSpPr>
      <xdr:spPr>
        <a:xfrm>
          <a:off x="3395472" y="3042920"/>
          <a:ext cx="1148080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90297</xdr:colOff>
      <xdr:row>13</xdr:row>
      <xdr:rowOff>180340</xdr:rowOff>
    </xdr:from>
    <xdr:to>
      <xdr:col>2</xdr:col>
      <xdr:colOff>242697</xdr:colOff>
      <xdr:row>15</xdr:row>
      <xdr:rowOff>185420</xdr:rowOff>
    </xdr:to>
    <xdr:cxnSp macro="_xll.PtreeEvent_ObjectClick">
      <xdr:nvCxnSpPr>
        <xdr:cNvPr id="27" name="PTObj_DBranchDLine_1_5"/>
        <xdr:cNvCxnSpPr/>
      </xdr:nvCxnSpPr>
      <xdr:spPr>
        <a:xfrm>
          <a:off x="3243072" y="2656840"/>
          <a:ext cx="152400" cy="3860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242697</xdr:colOff>
      <xdr:row>11</xdr:row>
      <xdr:rowOff>185420</xdr:rowOff>
    </xdr:from>
    <xdr:to>
      <xdr:col>3</xdr:col>
      <xdr:colOff>127</xdr:colOff>
      <xdr:row>11</xdr:row>
      <xdr:rowOff>185420</xdr:rowOff>
    </xdr:to>
    <xdr:cxnSp macro="_xll.PtreeEvent_ObjectClick">
      <xdr:nvCxnSpPr>
        <xdr:cNvPr id="24" name="PTObj_DBranchHLine_1_4"/>
        <xdr:cNvCxnSpPr/>
      </xdr:nvCxnSpPr>
      <xdr:spPr>
        <a:xfrm>
          <a:off x="3395472" y="2280920"/>
          <a:ext cx="8718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90297</xdr:colOff>
      <xdr:row>11</xdr:row>
      <xdr:rowOff>185420</xdr:rowOff>
    </xdr:from>
    <xdr:to>
      <xdr:col>2</xdr:col>
      <xdr:colOff>242697</xdr:colOff>
      <xdr:row>13</xdr:row>
      <xdr:rowOff>180340</xdr:rowOff>
    </xdr:to>
    <xdr:cxnSp macro="_xll.PtreeEvent_ObjectClick">
      <xdr:nvCxnSpPr>
        <xdr:cNvPr id="23" name="PTObj_DBranchDLine_1_4"/>
        <xdr:cNvCxnSpPr/>
      </xdr:nvCxnSpPr>
      <xdr:spPr>
        <a:xfrm flipV="1">
          <a:off x="3243072" y="2280920"/>
          <a:ext cx="152400" cy="37592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242697</xdr:colOff>
      <xdr:row>13</xdr:row>
      <xdr:rowOff>185420</xdr:rowOff>
    </xdr:from>
    <xdr:to>
      <xdr:col>2</xdr:col>
      <xdr:colOff>127</xdr:colOff>
      <xdr:row>13</xdr:row>
      <xdr:rowOff>185420</xdr:rowOff>
    </xdr:to>
    <xdr:cxnSp macro="_xll.PtreeEvent_ObjectClick">
      <xdr:nvCxnSpPr>
        <xdr:cNvPr id="20" name="PTObj_DBranchHLine_1_2"/>
        <xdr:cNvCxnSpPr/>
      </xdr:nvCxnSpPr>
      <xdr:spPr>
        <a:xfrm>
          <a:off x="1861947" y="2280920"/>
          <a:ext cx="12909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90297</xdr:colOff>
      <xdr:row>13</xdr:row>
      <xdr:rowOff>185420</xdr:rowOff>
    </xdr:from>
    <xdr:to>
      <xdr:col>1</xdr:col>
      <xdr:colOff>242697</xdr:colOff>
      <xdr:row>19</xdr:row>
      <xdr:rowOff>180340</xdr:rowOff>
    </xdr:to>
    <xdr:cxnSp macro="_xll.PtreeEvent_ObjectClick">
      <xdr:nvCxnSpPr>
        <xdr:cNvPr id="19" name="PTObj_DBranchDLine_1_2"/>
        <xdr:cNvCxnSpPr/>
      </xdr:nvCxnSpPr>
      <xdr:spPr>
        <a:xfrm flipV="1">
          <a:off x="1709547" y="2280920"/>
          <a:ext cx="152400" cy="37592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242697</xdr:colOff>
      <xdr:row>21</xdr:row>
      <xdr:rowOff>185420</xdr:rowOff>
    </xdr:from>
    <xdr:to>
      <xdr:col>2</xdr:col>
      <xdr:colOff>127</xdr:colOff>
      <xdr:row>21</xdr:row>
      <xdr:rowOff>185420</xdr:rowOff>
    </xdr:to>
    <xdr:cxnSp macro="_xll.PtreeEvent_ObjectClick">
      <xdr:nvCxnSpPr>
        <xdr:cNvPr id="16" name="PTObj_DBranchHLine_1_3"/>
        <xdr:cNvCxnSpPr/>
      </xdr:nvCxnSpPr>
      <xdr:spPr>
        <a:xfrm>
          <a:off x="1861947" y="3042920"/>
          <a:ext cx="1148080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90297</xdr:colOff>
      <xdr:row>19</xdr:row>
      <xdr:rowOff>180340</xdr:rowOff>
    </xdr:from>
    <xdr:to>
      <xdr:col>1</xdr:col>
      <xdr:colOff>242697</xdr:colOff>
      <xdr:row>21</xdr:row>
      <xdr:rowOff>185420</xdr:rowOff>
    </xdr:to>
    <xdr:cxnSp macro="_xll.PtreeEvent_ObjectClick">
      <xdr:nvCxnSpPr>
        <xdr:cNvPr id="15" name="PTObj_DBranchDLine_1_3"/>
        <xdr:cNvCxnSpPr/>
      </xdr:nvCxnSpPr>
      <xdr:spPr>
        <a:xfrm>
          <a:off x="1709547" y="2656840"/>
          <a:ext cx="152400" cy="3860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177800</xdr:colOff>
      <xdr:row>19</xdr:row>
      <xdr:rowOff>185420</xdr:rowOff>
    </xdr:from>
    <xdr:to>
      <xdr:col>1</xdr:col>
      <xdr:colOff>127</xdr:colOff>
      <xdr:row>19</xdr:row>
      <xdr:rowOff>185420</xdr:rowOff>
    </xdr:to>
    <xdr:cxnSp macro="_xll.PtreeEvent_ObjectClick">
      <xdr:nvCxnSpPr>
        <xdr:cNvPr id="8" name="PTObj_DBranchHLine_1_1"/>
        <xdr:cNvCxnSpPr/>
      </xdr:nvCxnSpPr>
      <xdr:spPr>
        <a:xfrm>
          <a:off x="177800" y="2280920"/>
          <a:ext cx="1422527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504826</xdr:colOff>
      <xdr:row>0</xdr:row>
      <xdr:rowOff>133350</xdr:rowOff>
    </xdr:from>
    <xdr:to>
      <xdr:col>4</xdr:col>
      <xdr:colOff>352425</xdr:colOff>
      <xdr:row>4</xdr:row>
      <xdr:rowOff>85725</xdr:rowOff>
    </xdr:to>
    <xdr:sp macro="" textlink="">
      <xdr:nvSpPr>
        <xdr:cNvPr id="2" name="TextBox 1"/>
        <xdr:cNvSpPr txBox="1"/>
      </xdr:nvSpPr>
      <xdr:spPr>
        <a:xfrm>
          <a:off x="3657601" y="133350"/>
          <a:ext cx="2505074" cy="7143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All monetary values (except the unit margin in cell B5) are</a:t>
          </a:r>
          <a:r>
            <a:rPr lang="en-US" sz="1100" baseline="0"/>
            <a:t> in $1000s, and all sales volumes are in 1000s of units.</a:t>
          </a:r>
          <a:endParaRPr lang="en-US" sz="1100"/>
        </a:p>
      </xdr:txBody>
    </xdr:sp>
    <xdr:clientData/>
  </xdr:twoCellAnchor>
  <xdr:twoCellAnchor editAs="oneCell">
    <xdr:from>
      <xdr:col>1</xdr:col>
      <xdr:colOff>127</xdr:colOff>
      <xdr:row>19</xdr:row>
      <xdr:rowOff>90170</xdr:rowOff>
    </xdr:from>
    <xdr:to>
      <xdr:col>1</xdr:col>
      <xdr:colOff>190627</xdr:colOff>
      <xdr:row>20</xdr:row>
      <xdr:rowOff>90170</xdr:rowOff>
    </xdr:to>
    <xdr:sp macro="_xll.PtreeEvent_ObjectClick" textlink="">
      <xdr:nvSpPr>
        <xdr:cNvPr id="7" name="PTObj_DNode_1_1"/>
        <xdr:cNvSpPr/>
      </xdr:nvSpPr>
      <xdr:spPr>
        <a:xfrm>
          <a:off x="1600327" y="2185670"/>
          <a:ext cx="190500" cy="190500"/>
        </a:xfrm>
        <a:prstGeom prst="rect">
          <a:avLst/>
        </a:prstGeom>
        <a:solidFill>
          <a:srgbClr val="008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0</xdr:col>
      <xdr:colOff>215900</xdr:colOff>
      <xdr:row>19</xdr:row>
      <xdr:rowOff>95107</xdr:rowOff>
    </xdr:from>
    <xdr:ext cx="973793" cy="180627"/>
    <xdr:sp macro="_xll.PtreeEvent_ObjectClick" textlink="">
      <xdr:nvSpPr>
        <xdr:cNvPr id="9" name="PTObj_DBranchName_1_1"/>
        <xdr:cNvSpPr txBox="1"/>
      </xdr:nvSpPr>
      <xdr:spPr>
        <a:xfrm>
          <a:off x="215900" y="2190607"/>
          <a:ext cx="973793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New Product Decision</a:t>
          </a:r>
        </a:p>
      </xdr:txBody>
    </xdr:sp>
    <xdr:clientData/>
  </xdr:oneCellAnchor>
  <xdr:twoCellAnchor editAs="oneCell">
    <xdr:from>
      <xdr:col>2</xdr:col>
      <xdr:colOff>127</xdr:colOff>
      <xdr:row>21</xdr:row>
      <xdr:rowOff>90170</xdr:rowOff>
    </xdr:from>
    <xdr:to>
      <xdr:col>2</xdr:col>
      <xdr:colOff>190627</xdr:colOff>
      <xdr:row>22</xdr:row>
      <xdr:rowOff>90170</xdr:rowOff>
    </xdr:to>
    <xdr:sp macro="_xll.PtreeEvent_ObjectClick" textlink="">
      <xdr:nvSpPr>
        <xdr:cNvPr id="14" name="PTObj_DNode_1_3"/>
        <xdr:cNvSpPr/>
      </xdr:nvSpPr>
      <xdr:spPr>
        <a:xfrm rot="-5400000">
          <a:off x="3010027" y="29476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</xdr:col>
      <xdr:colOff>280797</xdr:colOff>
      <xdr:row>21</xdr:row>
      <xdr:rowOff>95107</xdr:rowOff>
    </xdr:from>
    <xdr:ext cx="175754" cy="180627"/>
    <xdr:sp macro="_xll.PtreeEvent_ObjectClick" textlink="">
      <xdr:nvSpPr>
        <xdr:cNvPr id="17" name="PTObj_DBranchName_1_3"/>
        <xdr:cNvSpPr txBox="1"/>
      </xdr:nvSpPr>
      <xdr:spPr>
        <a:xfrm>
          <a:off x="1900047" y="2952607"/>
          <a:ext cx="175754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2</xdr:col>
      <xdr:colOff>127</xdr:colOff>
      <xdr:row>13</xdr:row>
      <xdr:rowOff>90170</xdr:rowOff>
    </xdr:from>
    <xdr:to>
      <xdr:col>2</xdr:col>
      <xdr:colOff>190627</xdr:colOff>
      <xdr:row>14</xdr:row>
      <xdr:rowOff>90170</xdr:rowOff>
    </xdr:to>
    <xdr:sp macro="_xll.PtreeEvent_ObjectClick" textlink="">
      <xdr:nvSpPr>
        <xdr:cNvPr id="18" name="PTObj_DNode_1_2"/>
        <xdr:cNvSpPr/>
      </xdr:nvSpPr>
      <xdr:spPr>
        <a:xfrm>
          <a:off x="3152902" y="2185670"/>
          <a:ext cx="190500" cy="19050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</xdr:col>
      <xdr:colOff>280797</xdr:colOff>
      <xdr:row>13</xdr:row>
      <xdr:rowOff>95107</xdr:rowOff>
    </xdr:from>
    <xdr:ext cx="196592" cy="180627"/>
    <xdr:sp macro="_xll.PtreeEvent_ObjectClick" textlink="">
      <xdr:nvSpPr>
        <xdr:cNvPr id="21" name="PTObj_DBranchName_1_2"/>
        <xdr:cNvSpPr txBox="1"/>
      </xdr:nvSpPr>
      <xdr:spPr>
        <a:xfrm>
          <a:off x="1900047" y="2190607"/>
          <a:ext cx="196592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3</xdr:col>
      <xdr:colOff>127</xdr:colOff>
      <xdr:row>11</xdr:row>
      <xdr:rowOff>90170</xdr:rowOff>
    </xdr:from>
    <xdr:to>
      <xdr:col>3</xdr:col>
      <xdr:colOff>190627</xdr:colOff>
      <xdr:row>12</xdr:row>
      <xdr:rowOff>90170</xdr:rowOff>
    </xdr:to>
    <xdr:sp macro="_xll.PtreeEvent_ObjectClick" textlink="">
      <xdr:nvSpPr>
        <xdr:cNvPr id="22" name="PTObj_DNode_1_4"/>
        <xdr:cNvSpPr/>
      </xdr:nvSpPr>
      <xdr:spPr>
        <a:xfrm rot="-5400000">
          <a:off x="4267327" y="21856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280797</xdr:colOff>
      <xdr:row>11</xdr:row>
      <xdr:rowOff>95107</xdr:rowOff>
    </xdr:from>
    <xdr:ext cx="290401" cy="180627"/>
    <xdr:sp macro="_xll.PtreeEvent_ObjectClick" textlink="">
      <xdr:nvSpPr>
        <xdr:cNvPr id="25" name="PTObj_DBranchName_1_4"/>
        <xdr:cNvSpPr txBox="1"/>
      </xdr:nvSpPr>
      <xdr:spPr>
        <a:xfrm>
          <a:off x="3433572" y="2190607"/>
          <a:ext cx="290401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Great</a:t>
          </a:r>
        </a:p>
      </xdr:txBody>
    </xdr:sp>
    <xdr:clientData/>
  </xdr:oneCellAnchor>
  <xdr:twoCellAnchor editAs="oneCell">
    <xdr:from>
      <xdr:col>3</xdr:col>
      <xdr:colOff>127</xdr:colOff>
      <xdr:row>15</xdr:row>
      <xdr:rowOff>90170</xdr:rowOff>
    </xdr:from>
    <xdr:to>
      <xdr:col>3</xdr:col>
      <xdr:colOff>190627</xdr:colOff>
      <xdr:row>16</xdr:row>
      <xdr:rowOff>90170</xdr:rowOff>
    </xdr:to>
    <xdr:sp macro="_xll.PtreeEvent_ObjectClick" textlink="">
      <xdr:nvSpPr>
        <xdr:cNvPr id="26" name="PTObj_DNode_1_5"/>
        <xdr:cNvSpPr/>
      </xdr:nvSpPr>
      <xdr:spPr>
        <a:xfrm rot="-5400000">
          <a:off x="4543552" y="29476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280797</xdr:colOff>
      <xdr:row>15</xdr:row>
      <xdr:rowOff>95107</xdr:rowOff>
    </xdr:from>
    <xdr:ext cx="210955" cy="180627"/>
    <xdr:sp macro="_xll.PtreeEvent_ObjectClick" textlink="">
      <xdr:nvSpPr>
        <xdr:cNvPr id="29" name="PTObj_DBranchName_1_5"/>
        <xdr:cNvSpPr txBox="1"/>
      </xdr:nvSpPr>
      <xdr:spPr>
        <a:xfrm>
          <a:off x="3433572" y="2952607"/>
          <a:ext cx="210955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Fair</a:t>
          </a:r>
        </a:p>
      </xdr:txBody>
    </xdr:sp>
    <xdr:clientData/>
  </xdr:oneCellAnchor>
  <xdr:twoCellAnchor editAs="oneCell">
    <xdr:from>
      <xdr:col>3</xdr:col>
      <xdr:colOff>127</xdr:colOff>
      <xdr:row>17</xdr:row>
      <xdr:rowOff>90170</xdr:rowOff>
    </xdr:from>
    <xdr:to>
      <xdr:col>3</xdr:col>
      <xdr:colOff>190627</xdr:colOff>
      <xdr:row>18</xdr:row>
      <xdr:rowOff>90170</xdr:rowOff>
    </xdr:to>
    <xdr:sp macro="_xll.PtreeEvent_ObjectClick" textlink="">
      <xdr:nvSpPr>
        <xdr:cNvPr id="30" name="PTObj_DNode_1_6"/>
        <xdr:cNvSpPr/>
      </xdr:nvSpPr>
      <xdr:spPr>
        <a:xfrm rot="-5400000">
          <a:off x="4686427" y="33286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280797</xdr:colOff>
      <xdr:row>17</xdr:row>
      <xdr:rowOff>95107</xdr:rowOff>
    </xdr:from>
    <xdr:ext cx="296876" cy="180627"/>
    <xdr:sp macro="_xll.PtreeEvent_ObjectClick" textlink="">
      <xdr:nvSpPr>
        <xdr:cNvPr id="33" name="PTObj_DBranchName_1_6"/>
        <xdr:cNvSpPr txBox="1"/>
      </xdr:nvSpPr>
      <xdr:spPr>
        <a:xfrm>
          <a:off x="3433572" y="3333607"/>
          <a:ext cx="296876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Awful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6</xdr:row>
      <xdr:rowOff>0</xdr:rowOff>
    </xdr:from>
    <xdr:ext cx="5435600" cy="3834130"/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13</xdr:col>
      <xdr:colOff>274320</xdr:colOff>
      <xdr:row>11</xdr:row>
      <xdr:rowOff>15240</xdr:rowOff>
    </xdr:from>
    <xdr:to>
      <xdr:col>17</xdr:col>
      <xdr:colOff>548640</xdr:colOff>
      <xdr:row>16</xdr:row>
      <xdr:rowOff>76200</xdr:rowOff>
    </xdr:to>
    <xdr:sp macro="" textlink="">
      <xdr:nvSpPr>
        <xdr:cNvPr id="3" name="TextBox 2"/>
        <xdr:cNvSpPr txBox="1"/>
      </xdr:nvSpPr>
      <xdr:spPr>
        <a:xfrm>
          <a:off x="6187440" y="1851660"/>
          <a:ext cx="2804160" cy="97536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This shows the same results as the data table in problem 5, namely, that abandoning</a:t>
          </a:r>
          <a:r>
            <a:rPr lang="en-US" sz="1100" baseline="0"/>
            <a:t> is best only if the probability of great is quite low (less than about 0.29).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/>
  </sheetViews>
  <sheetFormatPr defaultRowHeight="14.4" x14ac:dyDescent="0.3"/>
  <cols>
    <col min="1" max="1" width="24.33203125" customWidth="1"/>
    <col min="2" max="2" width="23" customWidth="1"/>
    <col min="3" max="3" width="23.109375" customWidth="1"/>
    <col min="4" max="4" width="16.6640625" customWidth="1"/>
  </cols>
  <sheetData>
    <row r="1" spans="1:4" x14ac:dyDescent="0.3">
      <c r="A1" s="1" t="s">
        <v>8</v>
      </c>
    </row>
    <row r="3" spans="1:4" x14ac:dyDescent="0.3">
      <c r="A3" s="1" t="s">
        <v>9</v>
      </c>
    </row>
    <row r="4" spans="1:4" x14ac:dyDescent="0.3">
      <c r="A4" t="s">
        <v>1</v>
      </c>
      <c r="B4" s="4">
        <v>6000</v>
      </c>
    </row>
    <row r="5" spans="1:4" x14ac:dyDescent="0.3">
      <c r="A5" t="s">
        <v>3</v>
      </c>
      <c r="B5" s="4">
        <v>18</v>
      </c>
    </row>
    <row r="7" spans="1:4" x14ac:dyDescent="0.3">
      <c r="A7" t="s">
        <v>4</v>
      </c>
      <c r="B7" s="2" t="s">
        <v>0</v>
      </c>
      <c r="C7" s="2" t="s">
        <v>2</v>
      </c>
      <c r="D7" s="2" t="s">
        <v>62</v>
      </c>
    </row>
    <row r="8" spans="1:4" x14ac:dyDescent="0.3">
      <c r="A8" t="s">
        <v>5</v>
      </c>
      <c r="B8" s="3">
        <v>0.45</v>
      </c>
      <c r="C8">
        <v>600</v>
      </c>
      <c r="D8" s="4">
        <f>$B$5*C8</f>
        <v>10800</v>
      </c>
    </row>
    <row r="9" spans="1:4" x14ac:dyDescent="0.3">
      <c r="A9" t="s">
        <v>6</v>
      </c>
      <c r="B9" s="19">
        <f>35*(1-B8)/55</f>
        <v>0.35</v>
      </c>
      <c r="C9">
        <v>300</v>
      </c>
      <c r="D9" s="4">
        <f t="shared" ref="D9:D10" si="0">$B$5*C9</f>
        <v>5400</v>
      </c>
    </row>
    <row r="10" spans="1:4" x14ac:dyDescent="0.3">
      <c r="A10" t="s">
        <v>7</v>
      </c>
      <c r="B10" s="19">
        <f>20*(1-B8)/55</f>
        <v>0.2</v>
      </c>
      <c r="C10">
        <v>90</v>
      </c>
      <c r="D10" s="4">
        <f t="shared" si="0"/>
        <v>1620</v>
      </c>
    </row>
    <row r="12" spans="1:4" ht="15" customHeight="1" x14ac:dyDescent="0.3">
      <c r="C12" s="13">
        <f>B8</f>
        <v>0.45</v>
      </c>
      <c r="D12" s="8">
        <f>_xll.PTreeNodeProbability(treeCalc_1!$F$2,4)</f>
        <v>0.45</v>
      </c>
    </row>
    <row r="13" spans="1:4" ht="15" customHeight="1" x14ac:dyDescent="0.3">
      <c r="C13" s="14">
        <f>D8</f>
        <v>10800</v>
      </c>
      <c r="D13" s="15">
        <f>_xll.PTreeNodeValue(treeCalc_1!$F$2,4)</f>
        <v>4800</v>
      </c>
    </row>
    <row r="14" spans="1:4" ht="15" customHeight="1" x14ac:dyDescent="0.3">
      <c r="B14" s="11" t="b">
        <f>_xll.PTreeNodeDecision(treeCalc_1!$F$2,2)</f>
        <v>1</v>
      </c>
      <c r="C14" s="12" t="s">
        <v>2</v>
      </c>
    </row>
    <row r="15" spans="1:4" ht="15" customHeight="1" x14ac:dyDescent="0.3">
      <c r="B15" s="14">
        <f>-B4</f>
        <v>-6000</v>
      </c>
      <c r="C15" s="18">
        <f>_xll.PTreeNodeValue(treeCalc_1!$F$2,2)</f>
        <v>1074</v>
      </c>
    </row>
    <row r="16" spans="1:4" ht="15" customHeight="1" x14ac:dyDescent="0.3">
      <c r="C16" s="13">
        <f>B9</f>
        <v>0.35</v>
      </c>
      <c r="D16" s="8">
        <f>_xll.PTreeNodeProbability(treeCalc_1!$F$2,5)</f>
        <v>0.35</v>
      </c>
    </row>
    <row r="17" spans="1:4" ht="15" customHeight="1" x14ac:dyDescent="0.3">
      <c r="C17" s="14">
        <f>D9</f>
        <v>5400</v>
      </c>
      <c r="D17" s="15">
        <f>_xll.PTreeNodeValue(treeCalc_1!$F$2,5)</f>
        <v>-600</v>
      </c>
    </row>
    <row r="18" spans="1:4" ht="15" customHeight="1" x14ac:dyDescent="0.3">
      <c r="C18" s="13">
        <f>B10</f>
        <v>0.2</v>
      </c>
      <c r="D18" s="15">
        <f>_xll.PTreeNodeProbability(treeCalc_1!$F$2,6)</f>
        <v>0.2</v>
      </c>
    </row>
    <row r="19" spans="1:4" ht="15" customHeight="1" x14ac:dyDescent="0.3">
      <c r="C19" s="14">
        <f>D10</f>
        <v>1620</v>
      </c>
      <c r="D19" s="15">
        <f>_xll.PTreeNodeValue(treeCalc_1!$F$2,6)</f>
        <v>-4380</v>
      </c>
    </row>
    <row r="20" spans="1:4" ht="15" customHeight="1" x14ac:dyDescent="0.3">
      <c r="A20" s="9"/>
      <c r="B20" s="10" t="s">
        <v>55</v>
      </c>
    </row>
    <row r="21" spans="1:4" ht="15" customHeight="1" x14ac:dyDescent="0.3">
      <c r="A21" s="9"/>
      <c r="B21" s="17">
        <f>_xll.PTreeNodeValue(treeCalc_1!$F$2,1)</f>
        <v>1074</v>
      </c>
    </row>
    <row r="22" spans="1:4" ht="15" customHeight="1" x14ac:dyDescent="0.3">
      <c r="B22" s="11" t="b">
        <f>_xll.PTreeNodeDecision(treeCalc_1!$F$2,3)</f>
        <v>0</v>
      </c>
      <c r="C22" s="8">
        <f>_xll.PTreeNodeProbability(treeCalc_1!$F$2,3)</f>
        <v>0</v>
      </c>
    </row>
    <row r="23" spans="1:4" ht="15" customHeight="1" x14ac:dyDescent="0.3">
      <c r="B23" s="9">
        <v>0</v>
      </c>
      <c r="C23" s="15">
        <f>_xll.PTreeNodeValue(treeCalc_1!$F$2,3)</f>
        <v>0</v>
      </c>
    </row>
    <row r="24" spans="1:4" x14ac:dyDescent="0.3">
      <c r="B24" s="4"/>
    </row>
    <row r="28" spans="1:4" x14ac:dyDescent="0.3">
      <c r="B28" s="4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7"/>
  <sheetViews>
    <sheetView showGridLines="0" tabSelected="1" workbookViewId="0">
      <selection activeCell="B1" sqref="B1"/>
    </sheetView>
  </sheetViews>
  <sheetFormatPr defaultColWidth="9.21875" defaultRowHeight="14.4" x14ac:dyDescent="0.3"/>
  <cols>
    <col min="1" max="1" width="0.33203125" customWidth="1"/>
    <col min="2" max="2" width="2.21875" customWidth="1"/>
    <col min="3" max="3" width="4.21875" customWidth="1"/>
    <col min="5" max="5" width="5" customWidth="1"/>
    <col min="6" max="6" width="7.44140625" customWidth="1"/>
    <col min="7" max="7" width="4.21875" customWidth="1"/>
    <col min="8" max="8" width="7.44140625" customWidth="1"/>
  </cols>
  <sheetData>
    <row r="1" spans="2:2" s="46" customFormat="1" ht="17.399999999999999" x14ac:dyDescent="0.3">
      <c r="B1" s="47" t="s">
        <v>77</v>
      </c>
    </row>
    <row r="2" spans="2:2" s="44" customFormat="1" ht="10.199999999999999" x14ac:dyDescent="0.2">
      <c r="B2" s="45" t="s">
        <v>76</v>
      </c>
    </row>
    <row r="3" spans="2:2" s="44" customFormat="1" ht="10.199999999999999" x14ac:dyDescent="0.2">
      <c r="B3" s="45" t="s">
        <v>75</v>
      </c>
    </row>
    <row r="4" spans="2:2" s="44" customFormat="1" ht="10.199999999999999" x14ac:dyDescent="0.2">
      <c r="B4" s="45" t="s">
        <v>74</v>
      </c>
    </row>
    <row r="5" spans="2:2" s="42" customFormat="1" ht="10.199999999999999" x14ac:dyDescent="0.2">
      <c r="B5" s="43" t="s">
        <v>73</v>
      </c>
    </row>
    <row r="28" spans="2:8" ht="15" thickBot="1" x14ac:dyDescent="0.35"/>
    <row r="29" spans="2:8" ht="15" thickBot="1" x14ac:dyDescent="0.35">
      <c r="B29" s="41" t="s">
        <v>72</v>
      </c>
      <c r="C29" s="40"/>
      <c r="D29" s="40"/>
      <c r="E29" s="40"/>
      <c r="F29" s="40"/>
      <c r="G29" s="40"/>
      <c r="H29" s="39"/>
    </row>
    <row r="30" spans="2:8" x14ac:dyDescent="0.3">
      <c r="B30" s="38"/>
      <c r="C30" s="37" t="s">
        <v>71</v>
      </c>
      <c r="D30" s="36"/>
      <c r="E30" s="35" t="s">
        <v>58</v>
      </c>
      <c r="F30" s="36"/>
      <c r="G30" s="35" t="s">
        <v>59</v>
      </c>
      <c r="H30" s="34"/>
    </row>
    <row r="31" spans="2:8" x14ac:dyDescent="0.3">
      <c r="B31" s="33"/>
      <c r="C31" s="31" t="s">
        <v>70</v>
      </c>
      <c r="D31" s="32" t="s">
        <v>69</v>
      </c>
      <c r="E31" s="31" t="s">
        <v>70</v>
      </c>
      <c r="F31" s="32" t="s">
        <v>69</v>
      </c>
      <c r="G31" s="31" t="s">
        <v>70</v>
      </c>
      <c r="H31" s="30" t="s">
        <v>69</v>
      </c>
    </row>
    <row r="32" spans="2:8" x14ac:dyDescent="0.3">
      <c r="B32" s="29" t="s">
        <v>68</v>
      </c>
      <c r="C32" s="28">
        <v>0.25</v>
      </c>
      <c r="D32" s="27">
        <v>-0.44444444444444448</v>
      </c>
      <c r="E32" s="26">
        <v>-280.90909090909082</v>
      </c>
      <c r="F32" s="27">
        <v>-1.2615540883697307</v>
      </c>
      <c r="G32" s="26">
        <v>0</v>
      </c>
      <c r="H32" s="25">
        <v>-1</v>
      </c>
    </row>
    <row r="33" spans="2:8" x14ac:dyDescent="0.3">
      <c r="B33" s="29" t="s">
        <v>67</v>
      </c>
      <c r="C33" s="28">
        <v>0.3</v>
      </c>
      <c r="D33" s="27">
        <v>-0.33333333333333337</v>
      </c>
      <c r="E33" s="26">
        <v>57.818181818181891</v>
      </c>
      <c r="F33" s="27">
        <v>-0.94616556627729809</v>
      </c>
      <c r="G33" s="26">
        <v>0</v>
      </c>
      <c r="H33" s="25">
        <v>-1</v>
      </c>
    </row>
    <row r="34" spans="2:8" x14ac:dyDescent="0.3">
      <c r="B34" s="29" t="s">
        <v>66</v>
      </c>
      <c r="C34" s="28">
        <v>0.35</v>
      </c>
      <c r="D34" s="27">
        <v>-0.22222222222222229</v>
      </c>
      <c r="E34" s="26">
        <v>396.54545454545445</v>
      </c>
      <c r="F34" s="27">
        <v>-0.63077704418486547</v>
      </c>
      <c r="G34" s="26">
        <v>0</v>
      </c>
      <c r="H34" s="25">
        <v>-1</v>
      </c>
    </row>
    <row r="35" spans="2:8" x14ac:dyDescent="0.3">
      <c r="B35" s="29" t="s">
        <v>65</v>
      </c>
      <c r="C35" s="28">
        <v>0.4</v>
      </c>
      <c r="D35" s="27">
        <v>-0.11111111111111108</v>
      </c>
      <c r="E35" s="26">
        <v>735.27272727272737</v>
      </c>
      <c r="F35" s="27">
        <v>-0.31538852209243262</v>
      </c>
      <c r="G35" s="26">
        <v>0</v>
      </c>
      <c r="H35" s="25">
        <v>-1</v>
      </c>
    </row>
    <row r="36" spans="2:8" x14ac:dyDescent="0.3">
      <c r="B36" s="29" t="s">
        <v>64</v>
      </c>
      <c r="C36" s="28">
        <v>0.45</v>
      </c>
      <c r="D36" s="27">
        <v>0</v>
      </c>
      <c r="E36" s="26">
        <v>1074</v>
      </c>
      <c r="F36" s="27">
        <v>0</v>
      </c>
      <c r="G36" s="26">
        <v>0</v>
      </c>
      <c r="H36" s="25">
        <v>-1</v>
      </c>
    </row>
    <row r="37" spans="2:8" ht="15" thickBot="1" x14ac:dyDescent="0.35">
      <c r="B37" s="24" t="s">
        <v>63</v>
      </c>
      <c r="C37" s="23">
        <v>0.5</v>
      </c>
      <c r="D37" s="22">
        <v>0.11111111111111108</v>
      </c>
      <c r="E37" s="21">
        <v>1412.7272727272727</v>
      </c>
      <c r="F37" s="22">
        <v>0.31538852209243273</v>
      </c>
      <c r="G37" s="21">
        <v>0</v>
      </c>
      <c r="H37" s="20">
        <v>-1</v>
      </c>
    </row>
  </sheetData>
  <mergeCells count="4">
    <mergeCell ref="B29:H29"/>
    <mergeCell ref="C30:D30"/>
    <mergeCell ref="E30:F30"/>
    <mergeCell ref="G30:H30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workbookViewId="0"/>
  </sheetViews>
  <sheetFormatPr defaultColWidth="15.6640625" defaultRowHeight="14.4" x14ac:dyDescent="0.3"/>
  <cols>
    <col min="1" max="16384" width="15.6640625" style="5"/>
  </cols>
  <sheetData>
    <row r="1" spans="1:16" x14ac:dyDescent="0.3">
      <c r="A1" s="5" t="s">
        <v>10</v>
      </c>
      <c r="B1" s="6" t="s">
        <v>54</v>
      </c>
      <c r="E1" s="5" t="s">
        <v>18</v>
      </c>
      <c r="F1" s="5">
        <v>3</v>
      </c>
      <c r="H1" s="5" t="s">
        <v>24</v>
      </c>
      <c r="I1" s="6" t="s">
        <v>50</v>
      </c>
      <c r="K1" s="5" t="s">
        <v>29</v>
      </c>
      <c r="L1" s="5">
        <v>100</v>
      </c>
    </row>
    <row r="2" spans="1:16" x14ac:dyDescent="0.3">
      <c r="A2" s="5" t="s">
        <v>11</v>
      </c>
      <c r="B2" s="5" t="e">
        <f>Model!#REF!</f>
        <v>#REF!</v>
      </c>
      <c r="E2" s="5" t="s">
        <v>19</v>
      </c>
      <c r="F2" s="5">
        <f>_xll.PTreeEvaluate5(B3,$L$11:$L$16,$J$11:$J$16,$K$11:$K$16,$N$11:$N$16,$G$11:$G$16,,L1)</f>
        <v>283009</v>
      </c>
    </row>
    <row r="3" spans="1:16" x14ac:dyDescent="0.3">
      <c r="A3" s="5" t="s">
        <v>12</v>
      </c>
      <c r="B3" s="5" t="s">
        <v>53</v>
      </c>
      <c r="E3" s="5" t="s">
        <v>20</v>
      </c>
      <c r="F3" s="6" t="s">
        <v>46</v>
      </c>
      <c r="H3" s="5" t="s">
        <v>25</v>
      </c>
      <c r="I3" s="16" t="s">
        <v>48</v>
      </c>
    </row>
    <row r="4" spans="1:16" x14ac:dyDescent="0.3">
      <c r="A4" s="5" t="s">
        <v>13</v>
      </c>
      <c r="B4" s="5" t="s">
        <v>45</v>
      </c>
      <c r="E4" s="5" t="s">
        <v>21</v>
      </c>
      <c r="F4" s="6" t="s">
        <v>47</v>
      </c>
      <c r="H4" s="5" t="s">
        <v>26</v>
      </c>
      <c r="I4" s="6" t="s">
        <v>49</v>
      </c>
    </row>
    <row r="5" spans="1:16" x14ac:dyDescent="0.3">
      <c r="A5" s="5" t="s">
        <v>14</v>
      </c>
      <c r="B5" s="5">
        <v>0</v>
      </c>
      <c r="E5" s="5" t="s">
        <v>22</v>
      </c>
      <c r="F5" s="6" t="s">
        <v>47</v>
      </c>
      <c r="H5" s="5" t="s">
        <v>27</v>
      </c>
      <c r="I5" s="7" t="s">
        <v>48</v>
      </c>
    </row>
    <row r="6" spans="1:16" x14ac:dyDescent="0.3">
      <c r="A6" s="5" t="s">
        <v>15</v>
      </c>
      <c r="E6" s="5" t="s">
        <v>23</v>
      </c>
      <c r="F6" s="6" t="s">
        <v>46</v>
      </c>
      <c r="H6" s="5" t="s">
        <v>28</v>
      </c>
      <c r="I6" s="6" t="s">
        <v>49</v>
      </c>
    </row>
    <row r="7" spans="1:16" x14ac:dyDescent="0.3">
      <c r="A7" s="5" t="s">
        <v>16</v>
      </c>
    </row>
    <row r="8" spans="1:16" x14ac:dyDescent="0.3">
      <c r="A8" s="5" t="s">
        <v>17</v>
      </c>
      <c r="B8" s="5">
        <v>6</v>
      </c>
    </row>
    <row r="10" spans="1:16" x14ac:dyDescent="0.3">
      <c r="A10" s="5" t="s">
        <v>30</v>
      </c>
      <c r="B10" s="5" t="s">
        <v>31</v>
      </c>
      <c r="C10" s="5" t="s">
        <v>32</v>
      </c>
      <c r="D10" s="5" t="s">
        <v>33</v>
      </c>
      <c r="E10" s="5" t="s">
        <v>34</v>
      </c>
      <c r="F10" s="5" t="s">
        <v>35</v>
      </c>
      <c r="G10" s="5" t="s">
        <v>36</v>
      </c>
      <c r="H10" s="5" t="s">
        <v>37</v>
      </c>
      <c r="I10" s="5" t="s">
        <v>38</v>
      </c>
      <c r="J10" s="5" t="s">
        <v>39</v>
      </c>
      <c r="K10" s="5" t="s">
        <v>40</v>
      </c>
      <c r="L10" s="5" t="s">
        <v>12</v>
      </c>
      <c r="M10" s="5" t="s">
        <v>41</v>
      </c>
      <c r="N10" s="5" t="s">
        <v>42</v>
      </c>
      <c r="O10" s="5" t="s">
        <v>43</v>
      </c>
      <c r="P10" s="5" t="s">
        <v>44</v>
      </c>
    </row>
    <row r="11" spans="1:16" x14ac:dyDescent="0.3">
      <c r="A11" s="5">
        <f>Model!$B$21</f>
        <v>1074</v>
      </c>
      <c r="B11" s="5" t="str">
        <f>B1</f>
        <v>New Product Decision</v>
      </c>
      <c r="C11" s="5">
        <v>0</v>
      </c>
      <c r="I11" s="5" t="s">
        <v>51</v>
      </c>
      <c r="J11" s="5">
        <f>Model!$A$21</f>
        <v>0</v>
      </c>
      <c r="K11" s="5">
        <f>Model!$A$20</f>
        <v>0</v>
      </c>
      <c r="L11" s="5" t="s">
        <v>57</v>
      </c>
      <c r="M11" s="6" t="s">
        <v>52</v>
      </c>
      <c r="O11" s="5" t="str">
        <f>Model!$B$20</f>
        <v>Continue with product?</v>
      </c>
      <c r="P11" s="5" t="b">
        <v>0</v>
      </c>
    </row>
    <row r="12" spans="1:16" x14ac:dyDescent="0.3">
      <c r="A12" s="5">
        <f>Model!$C$15</f>
        <v>1074</v>
      </c>
      <c r="B12" s="6" t="s">
        <v>58</v>
      </c>
      <c r="C12" s="5">
        <v>0</v>
      </c>
      <c r="I12" s="5" t="s">
        <v>51</v>
      </c>
      <c r="J12" s="5">
        <f>Model!$B$15</f>
        <v>-6000</v>
      </c>
      <c r="L12" s="5" t="s">
        <v>61</v>
      </c>
      <c r="M12" s="6" t="s">
        <v>52</v>
      </c>
      <c r="O12" s="5" t="str">
        <f>Model!$C$14</f>
        <v>Sales volume</v>
      </c>
      <c r="P12" s="5" t="b">
        <v>0</v>
      </c>
    </row>
    <row r="13" spans="1:16" x14ac:dyDescent="0.3">
      <c r="A13" s="5">
        <f>Model!$C$23</f>
        <v>0</v>
      </c>
      <c r="B13" s="6" t="s">
        <v>59</v>
      </c>
      <c r="C13" s="5">
        <v>0</v>
      </c>
      <c r="H13" s="5" t="s">
        <v>51</v>
      </c>
      <c r="I13" s="5" t="s">
        <v>51</v>
      </c>
      <c r="J13" s="5">
        <f>Model!$B$23</f>
        <v>0</v>
      </c>
      <c r="L13" s="5" t="s">
        <v>56</v>
      </c>
      <c r="M13" s="6" t="s">
        <v>52</v>
      </c>
      <c r="P13" s="5" t="b">
        <v>0</v>
      </c>
    </row>
    <row r="14" spans="1:16" x14ac:dyDescent="0.3">
      <c r="A14" s="5">
        <f>Model!$D$13</f>
        <v>4800</v>
      </c>
      <c r="B14" s="6" t="s">
        <v>5</v>
      </c>
      <c r="C14" s="5">
        <v>0</v>
      </c>
      <c r="H14" s="5" t="s">
        <v>51</v>
      </c>
      <c r="I14" s="5" t="s">
        <v>51</v>
      </c>
      <c r="J14" s="5">
        <f>Model!$C$13</f>
        <v>10800</v>
      </c>
      <c r="K14" s="5">
        <f>Model!$C$12</f>
        <v>0.45</v>
      </c>
      <c r="L14" s="5" t="s">
        <v>60</v>
      </c>
      <c r="M14" s="6" t="s">
        <v>52</v>
      </c>
      <c r="P14" s="5" t="b">
        <v>0</v>
      </c>
    </row>
    <row r="15" spans="1:16" x14ac:dyDescent="0.3">
      <c r="A15" s="5">
        <f>Model!$D$17</f>
        <v>-600</v>
      </c>
      <c r="B15" s="6" t="s">
        <v>6</v>
      </c>
      <c r="C15" s="5">
        <v>0</v>
      </c>
      <c r="H15" s="5" t="s">
        <v>51</v>
      </c>
      <c r="I15" s="5" t="s">
        <v>51</v>
      </c>
      <c r="J15" s="5">
        <f>Model!$C$17</f>
        <v>5400</v>
      </c>
      <c r="K15" s="5">
        <f>Model!$C$16</f>
        <v>0.35</v>
      </c>
      <c r="L15" s="5" t="s">
        <v>60</v>
      </c>
      <c r="M15" s="6" t="s">
        <v>52</v>
      </c>
      <c r="P15" s="5" t="b">
        <v>0</v>
      </c>
    </row>
    <row r="16" spans="1:16" x14ac:dyDescent="0.3">
      <c r="A16" s="5">
        <f>Model!$D$19</f>
        <v>-4380</v>
      </c>
      <c r="B16" s="6" t="s">
        <v>7</v>
      </c>
      <c r="C16" s="5">
        <v>0</v>
      </c>
      <c r="H16" s="5" t="s">
        <v>51</v>
      </c>
      <c r="I16" s="5" t="s">
        <v>51</v>
      </c>
      <c r="J16" s="5">
        <f>Model!$C$19</f>
        <v>1620</v>
      </c>
      <c r="K16" s="5">
        <f>Model!$C$18</f>
        <v>0.2</v>
      </c>
      <c r="L16" s="5" t="s">
        <v>60</v>
      </c>
      <c r="M16" s="6" t="s">
        <v>52</v>
      </c>
      <c r="P16" s="5" t="b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Model</vt:lpstr>
      <vt:lpstr>Strategy B8</vt:lpstr>
      <vt:lpstr>treeCalc_1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2014-02-05T01:08:53Z</dcterms:created>
  <dcterms:modified xsi:type="dcterms:W3CDTF">2014-03-13T15:24:11Z</dcterms:modified>
</cp:coreProperties>
</file>